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krjo.VP-PC-088\Downloads\"/>
    </mc:Choice>
  </mc:AlternateContent>
  <workbookProtection workbookAlgorithmName="SHA-512" workbookHashValue="QuMqeQRM8rbxpyh7Yq4gzbwkncxL2V2OYYNJ5nama16r6rwZurR/xTKTkr3uIlzA/ZZmETuUYsGJCSDxy0wyUA==" workbookSaltValue="1ge9TG1kiK+neucXFLwiJA==" workbookSpinCount="100000" lockStructure="1"/>
  <bookViews>
    <workbookView xWindow="0" yWindow="600" windowWidth="20490" windowHeight="7605" activeTab="1"/>
  </bookViews>
  <sheets>
    <sheet name="Oversikt" sheetId="2" r:id="rId1"/>
    <sheet name="Min innsats" sheetId="3" r:id="rId2"/>
    <sheet name="Sheet2" sheetId="4" state="hidden" r:id="rId3"/>
  </sheets>
  <definedNames>
    <definedName name="FirstLine">Oversikt!$A$3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3" i="4"/>
  <c r="E2" i="4"/>
  <c r="C2" i="4"/>
  <c r="A4" i="4"/>
  <c r="B4" i="4"/>
  <c r="A5" i="4"/>
  <c r="B5" i="4"/>
  <c r="A6" i="4"/>
  <c r="B6" i="4"/>
  <c r="A7" i="4"/>
  <c r="B7" i="4"/>
  <c r="A8" i="4"/>
  <c r="B8" i="4"/>
  <c r="A9" i="4"/>
  <c r="C9" i="4" s="1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C17" i="4" s="1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C27" i="4" s="1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C36" i="4" s="1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C49" i="4" s="1"/>
  <c r="B49" i="4"/>
  <c r="B3" i="4"/>
  <c r="B2" i="4"/>
  <c r="D2" i="4" s="1"/>
  <c r="A3" i="4"/>
  <c r="C3" i="4" s="1"/>
  <c r="A2" i="4"/>
  <c r="D36" i="4" l="1"/>
  <c r="C37" i="4"/>
  <c r="C38" i="4" s="1"/>
  <c r="C39" i="4" s="1"/>
  <c r="C40" i="4" s="1"/>
  <c r="C41" i="4" s="1"/>
  <c r="C42" i="4" s="1"/>
  <c r="C18" i="4"/>
  <c r="D18" i="4" s="1"/>
  <c r="C10" i="4"/>
  <c r="D10" i="4" s="1"/>
  <c r="D49" i="4"/>
  <c r="D27" i="4"/>
  <c r="D17" i="4"/>
  <c r="D9" i="4"/>
  <c r="D3" i="4"/>
  <c r="C28" i="4"/>
  <c r="C29" i="4" s="1"/>
  <c r="C30" i="4" s="1"/>
  <c r="C4" i="4"/>
  <c r="C5" i="4" s="1"/>
  <c r="C6" i="4" s="1"/>
  <c r="C19" i="4" l="1"/>
  <c r="C20" i="4" s="1"/>
  <c r="C21" i="4" s="1"/>
  <c r="C22" i="4" s="1"/>
  <c r="C23" i="4" s="1"/>
  <c r="D38" i="4"/>
  <c r="D37" i="4"/>
  <c r="C11" i="4"/>
  <c r="C12" i="4" s="1"/>
  <c r="C13" i="4" s="1"/>
  <c r="C14" i="4" s="1"/>
  <c r="C15" i="4" s="1"/>
  <c r="C31" i="4"/>
  <c r="D30" i="4"/>
  <c r="D41" i="4"/>
  <c r="C43" i="4"/>
  <c r="D42" i="4"/>
  <c r="D40" i="4"/>
  <c r="D4" i="4"/>
  <c r="D28" i="4"/>
  <c r="C7" i="4"/>
  <c r="D6" i="4"/>
  <c r="D39" i="4"/>
  <c r="D29" i="4"/>
  <c r="D5" i="4"/>
  <c r="D20" i="4" l="1"/>
  <c r="D22" i="4"/>
  <c r="D19" i="4"/>
  <c r="D21" i="4"/>
  <c r="D13" i="4"/>
  <c r="D11" i="4"/>
  <c r="D14" i="4"/>
  <c r="D12" i="4"/>
  <c r="C24" i="4"/>
  <c r="D23" i="4"/>
  <c r="C44" i="4"/>
  <c r="D43" i="4"/>
  <c r="C16" i="4"/>
  <c r="D16" i="4" s="1"/>
  <c r="D15" i="4"/>
  <c r="C8" i="4"/>
  <c r="D8" i="4" s="1"/>
  <c r="D7" i="4"/>
  <c r="C32" i="4"/>
  <c r="D31" i="4"/>
  <c r="C45" i="4" l="1"/>
  <c r="D44" i="4"/>
  <c r="C33" i="4"/>
  <c r="D32" i="4"/>
  <c r="C25" i="4"/>
  <c r="D24" i="4"/>
  <c r="C34" i="4" l="1"/>
  <c r="D33" i="4"/>
  <c r="C26" i="4"/>
  <c r="D26" i="4" s="1"/>
  <c r="D25" i="4"/>
  <c r="C46" i="4"/>
  <c r="D45" i="4"/>
  <c r="C47" i="4" l="1"/>
  <c r="D46" i="4"/>
  <c r="C35" i="4"/>
  <c r="D35" i="4" s="1"/>
  <c r="D34" i="4"/>
  <c r="C48" i="4" l="1"/>
  <c r="D48" i="4" s="1"/>
  <c r="D3" i="3" s="1"/>
  <c r="D47" i="4"/>
  <c r="D2" i="3" l="1"/>
  <c r="D9" i="3"/>
  <c r="D12" i="3"/>
  <c r="D36" i="3"/>
  <c r="D32" i="3"/>
  <c r="D24" i="3"/>
  <c r="D11" i="3"/>
  <c r="D23" i="3"/>
  <c r="D20" i="3"/>
  <c r="D4" i="3"/>
  <c r="D37" i="3"/>
  <c r="D19" i="3"/>
  <c r="D35" i="3"/>
  <c r="D31" i="3"/>
  <c r="D5" i="3"/>
  <c r="D27" i="3"/>
  <c r="D8" i="3"/>
  <c r="D15" i="3"/>
  <c r="D28" i="3"/>
  <c r="D30" i="3"/>
  <c r="D7" i="3"/>
  <c r="D16" i="3"/>
  <c r="D25" i="3"/>
  <c r="D26" i="3"/>
  <c r="D10" i="3"/>
  <c r="D33" i="3"/>
  <c r="D6" i="3"/>
  <c r="D14" i="3"/>
  <c r="D34" i="3"/>
  <c r="D22" i="3"/>
  <c r="D29" i="3"/>
  <c r="D17" i="3"/>
  <c r="D18" i="3"/>
  <c r="D13" i="3"/>
  <c r="D21" i="3"/>
  <c r="H4" i="3" l="1"/>
</calcChain>
</file>

<file path=xl/sharedStrings.xml><?xml version="1.0" encoding="utf-8"?>
<sst xmlns="http://schemas.openxmlformats.org/spreadsheetml/2006/main" count="121" uniqueCount="76">
  <si>
    <t>OVERSIKT OPPGAVER</t>
  </si>
  <si>
    <t>VERV / AKTIVITET</t>
  </si>
  <si>
    <t>STYREVERV</t>
  </si>
  <si>
    <t>Andre svømmeverv (HSK, NSF)</t>
  </si>
  <si>
    <t>Sportslig utvalg</t>
  </si>
  <si>
    <t>TRENER</t>
  </si>
  <si>
    <t>Ansvarlig trener uten lønn, A &amp; B parti</t>
  </si>
  <si>
    <t>Hjelpetrener uten lønn</t>
  </si>
  <si>
    <t>Foreldre-/hjelpetrener fast 1 gang /uke</t>
  </si>
  <si>
    <t>Foreldre-/hjelpetrener fast 2 ganger/uke</t>
  </si>
  <si>
    <t>Hjelpetrener ved behov - enkle ganger. Maks 10 poeng pr sesong</t>
  </si>
  <si>
    <t>Hjelpeinstruktør uten lønn</t>
  </si>
  <si>
    <t>STØTTEOPPGAVER</t>
  </si>
  <si>
    <t>Lisensansvarlig</t>
  </si>
  <si>
    <t>Stevnepåmelder</t>
  </si>
  <si>
    <t>Ajourføring av klubbrekorder og topplister</t>
  </si>
  <si>
    <t>FASTE HJELPERE</t>
  </si>
  <si>
    <t>Dugnadsgeneral og poengberegner</t>
  </si>
  <si>
    <t>Sponsorpådriver / -ansvarlig</t>
  </si>
  <si>
    <t>Reiseleder utenbys stevner</t>
  </si>
  <si>
    <t>Barnas Dag – oppgave iht liste</t>
  </si>
  <si>
    <t>Dommer på andre klubbers stevne</t>
  </si>
  <si>
    <t>Kakebaking</t>
  </si>
  <si>
    <t>Skaffe dugnadsoppdrag</t>
  </si>
  <si>
    <t>Skaffe sponsor (gjelder ikke sponsorasvarlig)</t>
  </si>
  <si>
    <t>Ta ansvar for fanen på 17. mai (Bringe fanen til sentrum og tilbake) </t>
  </si>
  <si>
    <t>Samarbeidsmøter med andre klubber</t>
  </si>
  <si>
    <t>Annen dugnadsaktivitet etter avtale</t>
  </si>
  <si>
    <t>Styreverv</t>
  </si>
  <si>
    <t>Tillegg styreleder</t>
  </si>
  <si>
    <t>Tillegg kasserer</t>
  </si>
  <si>
    <t>Tillegg sportslig leder</t>
  </si>
  <si>
    <t>Leder foreldreansvarlig</t>
  </si>
  <si>
    <t>Ansvarlig for hjemmeside</t>
  </si>
  <si>
    <t>IT-ansvarlig</t>
  </si>
  <si>
    <t>Reisebestiller</t>
  </si>
  <si>
    <t>Kleskolleksjon</t>
  </si>
  <si>
    <t>Webpublisering / vedlikehold</t>
  </si>
  <si>
    <t>Hjelp ved basseng / turer på leir</t>
  </si>
  <si>
    <t>POENG PR SESONG / GANG</t>
  </si>
  <si>
    <t>Lagleder på utenbys stevner</t>
  </si>
  <si>
    <t>Egne stevner - Oppgave på stevne iht dugnadsliste</t>
  </si>
  <si>
    <t> STEVNER OG LEIRER</t>
  </si>
  <si>
    <t> ANNET</t>
  </si>
  <si>
    <t>Inkluderingsminister</t>
  </si>
  <si>
    <t>Lage program til stevne</t>
  </si>
  <si>
    <t>Printe program</t>
  </si>
  <si>
    <t>Media-ansvarlig</t>
  </si>
  <si>
    <t>Skrive artikkel i avis</t>
  </si>
  <si>
    <t>Leder valgkomiteen</t>
  </si>
  <si>
    <t>Deltager valgkomiteen</t>
  </si>
  <si>
    <t>Ansvarlig for dugnadsliste før stevne(*)</t>
  </si>
  <si>
    <t>Stevneleder (*)</t>
  </si>
  <si>
    <t>(*)</t>
  </si>
  <si>
    <t>i tillegg til poeng for økter under stevne</t>
  </si>
  <si>
    <t>Utlån av utstyr el.l. for at klubben sparer utgifter</t>
  </si>
  <si>
    <t>Utøver bidrar som trenre på "lavere" parti (ikke når betalt ansvarlig trener)</t>
  </si>
  <si>
    <t>Ansvar for dugnad</t>
  </si>
  <si>
    <t>Foreldreansvarlig</t>
  </si>
  <si>
    <t>pr gang</t>
  </si>
  <si>
    <t>pr dag</t>
  </si>
  <si>
    <t>pr kake</t>
  </si>
  <si>
    <t>pr 5000 kr</t>
  </si>
  <si>
    <t>Arrangere kurs (instruktør/dommer etc)</t>
  </si>
  <si>
    <t>Organisert (avtalt med klubben) transport av svømmere</t>
  </si>
  <si>
    <t>pr stevne</t>
  </si>
  <si>
    <t>Ansvarlig trener uten lønn, C &amp; (ev ) D parti</t>
  </si>
  <si>
    <t>Oppgave</t>
  </si>
  <si>
    <t>Dato</t>
  </si>
  <si>
    <t>Antall</t>
  </si>
  <si>
    <t>pr sesong</t>
  </si>
  <si>
    <t>Poeng</t>
  </si>
  <si>
    <t>Navn:</t>
  </si>
  <si>
    <t>Antall utførte oppgaver:</t>
  </si>
  <si>
    <t>Sum poeng:</t>
  </si>
  <si>
    <t>Oppgaver som ikke ligger i listen: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</si>
</sst>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sqref="A1:D1"/>
    </sheetView>
  </sheetViews>
  <sheetFormatPr defaultRowHeight="15" x14ac:dyDescent="0.25"/>
  <cols>
    <col min="1" max="1" width="4.28515625" style="1" customWidth="1"/>
    <col min="2" max="2" width="68.5703125" bestFit="1" customWidth="1"/>
    <col min="3" max="3" width="6.85546875" customWidth="1"/>
    <col min="4" max="4" width="20.85546875" customWidth="1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5" t="s">
        <v>1</v>
      </c>
      <c r="B2" s="5"/>
      <c r="C2" s="4" t="s">
        <v>39</v>
      </c>
      <c r="D2" s="4"/>
    </row>
    <row r="3" spans="1:4" x14ac:dyDescent="0.25">
      <c r="A3" s="1" t="s">
        <v>2</v>
      </c>
    </row>
    <row r="4" spans="1:4" x14ac:dyDescent="0.25">
      <c r="B4" t="s">
        <v>28</v>
      </c>
      <c r="C4">
        <v>10</v>
      </c>
      <c r="D4" t="s">
        <v>70</v>
      </c>
    </row>
    <row r="5" spans="1:4" x14ac:dyDescent="0.25">
      <c r="B5" t="s">
        <v>29</v>
      </c>
      <c r="C5">
        <v>5</v>
      </c>
      <c r="D5" t="s">
        <v>70</v>
      </c>
    </row>
    <row r="6" spans="1:4" x14ac:dyDescent="0.25">
      <c r="B6" t="s">
        <v>30</v>
      </c>
      <c r="C6">
        <v>5</v>
      </c>
      <c r="D6" t="s">
        <v>70</v>
      </c>
    </row>
    <row r="7" spans="1:4" x14ac:dyDescent="0.25">
      <c r="B7" t="s">
        <v>31</v>
      </c>
      <c r="C7">
        <v>5</v>
      </c>
      <c r="D7" t="s">
        <v>70</v>
      </c>
    </row>
    <row r="8" spans="1:4" x14ac:dyDescent="0.25">
      <c r="B8" t="s">
        <v>3</v>
      </c>
      <c r="C8">
        <v>3</v>
      </c>
      <c r="D8" t="s">
        <v>70</v>
      </c>
    </row>
    <row r="9" spans="1:4" x14ac:dyDescent="0.25">
      <c r="B9" t="s">
        <v>4</v>
      </c>
      <c r="C9">
        <v>3</v>
      </c>
      <c r="D9" t="s">
        <v>70</v>
      </c>
    </row>
    <row r="10" spans="1:4" x14ac:dyDescent="0.25">
      <c r="A10" s="1" t="s">
        <v>5</v>
      </c>
    </row>
    <row r="11" spans="1:4" x14ac:dyDescent="0.25">
      <c r="B11" t="s">
        <v>6</v>
      </c>
      <c r="C11">
        <v>10</v>
      </c>
      <c r="D11" t="s">
        <v>70</v>
      </c>
    </row>
    <row r="12" spans="1:4" x14ac:dyDescent="0.25">
      <c r="B12" t="s">
        <v>66</v>
      </c>
      <c r="C12">
        <v>10</v>
      </c>
      <c r="D12" t="s">
        <v>70</v>
      </c>
    </row>
    <row r="13" spans="1:4" x14ac:dyDescent="0.25">
      <c r="B13" t="s">
        <v>7</v>
      </c>
      <c r="C13">
        <v>5</v>
      </c>
      <c r="D13" t="s">
        <v>70</v>
      </c>
    </row>
    <row r="14" spans="1:4" x14ac:dyDescent="0.25">
      <c r="B14" t="s">
        <v>8</v>
      </c>
      <c r="C14">
        <v>3</v>
      </c>
      <c r="D14" t="s">
        <v>70</v>
      </c>
    </row>
    <row r="15" spans="1:4" x14ac:dyDescent="0.25">
      <c r="B15" t="s">
        <v>9</v>
      </c>
      <c r="C15">
        <v>5</v>
      </c>
      <c r="D15" t="s">
        <v>70</v>
      </c>
    </row>
    <row r="16" spans="1:4" x14ac:dyDescent="0.25">
      <c r="B16" t="s">
        <v>10</v>
      </c>
      <c r="C16">
        <v>1</v>
      </c>
      <c r="D16" t="s">
        <v>59</v>
      </c>
    </row>
    <row r="17" spans="1:4" x14ac:dyDescent="0.25">
      <c r="B17" t="s">
        <v>11</v>
      </c>
      <c r="C17">
        <v>1</v>
      </c>
      <c r="D17" t="s">
        <v>59</v>
      </c>
    </row>
    <row r="18" spans="1:4" x14ac:dyDescent="0.25">
      <c r="A18" s="1" t="s">
        <v>12</v>
      </c>
    </row>
    <row r="19" spans="1:4" x14ac:dyDescent="0.25">
      <c r="B19" t="s">
        <v>32</v>
      </c>
      <c r="C19">
        <v>5</v>
      </c>
      <c r="D19" t="s">
        <v>70</v>
      </c>
    </row>
    <row r="20" spans="1:4" x14ac:dyDescent="0.25">
      <c r="B20" t="s">
        <v>58</v>
      </c>
      <c r="C20">
        <v>5</v>
      </c>
      <c r="D20" t="s">
        <v>70</v>
      </c>
    </row>
    <row r="21" spans="1:4" x14ac:dyDescent="0.25">
      <c r="B21" t="s">
        <v>13</v>
      </c>
      <c r="C21">
        <v>3</v>
      </c>
      <c r="D21" t="s">
        <v>70</v>
      </c>
    </row>
    <row r="22" spans="1:4" x14ac:dyDescent="0.25">
      <c r="B22" t="s">
        <v>14</v>
      </c>
      <c r="C22">
        <v>10</v>
      </c>
      <c r="D22" t="s">
        <v>70</v>
      </c>
    </row>
    <row r="23" spans="1:4" x14ac:dyDescent="0.25">
      <c r="B23" t="s">
        <v>15</v>
      </c>
      <c r="C23">
        <v>2</v>
      </c>
      <c r="D23" t="s">
        <v>70</v>
      </c>
    </row>
    <row r="24" spans="1:4" x14ac:dyDescent="0.25">
      <c r="B24" t="s">
        <v>33</v>
      </c>
      <c r="C24">
        <v>3</v>
      </c>
      <c r="D24" t="s">
        <v>70</v>
      </c>
    </row>
    <row r="25" spans="1:4" x14ac:dyDescent="0.25">
      <c r="B25" t="s">
        <v>34</v>
      </c>
      <c r="C25">
        <v>3</v>
      </c>
      <c r="D25" t="s">
        <v>70</v>
      </c>
    </row>
    <row r="26" spans="1:4" x14ac:dyDescent="0.25">
      <c r="B26" t="s">
        <v>49</v>
      </c>
      <c r="C26">
        <v>4</v>
      </c>
      <c r="D26" t="s">
        <v>70</v>
      </c>
    </row>
    <row r="27" spans="1:4" x14ac:dyDescent="0.25">
      <c r="B27" t="s">
        <v>50</v>
      </c>
      <c r="C27">
        <v>2</v>
      </c>
      <c r="D27" t="s">
        <v>70</v>
      </c>
    </row>
    <row r="28" spans="1:4" x14ac:dyDescent="0.25">
      <c r="A28" s="1" t="s">
        <v>16</v>
      </c>
    </row>
    <row r="29" spans="1:4" x14ac:dyDescent="0.25">
      <c r="B29" t="s">
        <v>17</v>
      </c>
      <c r="C29">
        <v>8</v>
      </c>
      <c r="D29" t="s">
        <v>70</v>
      </c>
    </row>
    <row r="30" spans="1:4" x14ac:dyDescent="0.25">
      <c r="B30" t="s">
        <v>35</v>
      </c>
      <c r="C30">
        <v>10</v>
      </c>
      <c r="D30" t="s">
        <v>70</v>
      </c>
    </row>
    <row r="31" spans="1:4" x14ac:dyDescent="0.25">
      <c r="B31" t="s">
        <v>36</v>
      </c>
      <c r="C31">
        <v>5</v>
      </c>
      <c r="D31" t="s">
        <v>70</v>
      </c>
    </row>
    <row r="32" spans="1:4" x14ac:dyDescent="0.25">
      <c r="B32" t="s">
        <v>37</v>
      </c>
      <c r="C32">
        <v>1</v>
      </c>
      <c r="D32" t="s">
        <v>59</v>
      </c>
    </row>
    <row r="33" spans="1:4" x14ac:dyDescent="0.25">
      <c r="B33" t="s">
        <v>18</v>
      </c>
      <c r="C33">
        <v>5</v>
      </c>
      <c r="D33" t="s">
        <v>70</v>
      </c>
    </row>
    <row r="34" spans="1:4" x14ac:dyDescent="0.25">
      <c r="B34" t="s">
        <v>44</v>
      </c>
      <c r="C34">
        <v>5</v>
      </c>
      <c r="D34" t="s">
        <v>70</v>
      </c>
    </row>
    <row r="35" spans="1:4" x14ac:dyDescent="0.25">
      <c r="B35" t="s">
        <v>47</v>
      </c>
      <c r="C35">
        <v>5</v>
      </c>
      <c r="D35" t="s">
        <v>70</v>
      </c>
    </row>
    <row r="36" spans="1:4" x14ac:dyDescent="0.25">
      <c r="B36" t="s">
        <v>48</v>
      </c>
      <c r="C36">
        <v>2</v>
      </c>
      <c r="D36" t="s">
        <v>59</v>
      </c>
    </row>
    <row r="37" spans="1:4" x14ac:dyDescent="0.25">
      <c r="A37" s="1" t="s">
        <v>42</v>
      </c>
    </row>
    <row r="38" spans="1:4" x14ac:dyDescent="0.25">
      <c r="B38" t="s">
        <v>52</v>
      </c>
      <c r="C38">
        <v>10</v>
      </c>
      <c r="D38" t="s">
        <v>65</v>
      </c>
    </row>
    <row r="39" spans="1:4" x14ac:dyDescent="0.25">
      <c r="B39" t="s">
        <v>51</v>
      </c>
      <c r="C39">
        <v>10</v>
      </c>
      <c r="D39" t="s">
        <v>65</v>
      </c>
    </row>
    <row r="40" spans="1:4" x14ac:dyDescent="0.25">
      <c r="B40" t="s">
        <v>45</v>
      </c>
      <c r="C40">
        <v>5</v>
      </c>
      <c r="D40" t="s">
        <v>65</v>
      </c>
    </row>
    <row r="41" spans="1:4" x14ac:dyDescent="0.25">
      <c r="B41" t="s">
        <v>46</v>
      </c>
      <c r="C41">
        <v>3</v>
      </c>
      <c r="D41" t="s">
        <v>65</v>
      </c>
    </row>
    <row r="42" spans="1:4" x14ac:dyDescent="0.25">
      <c r="B42" t="s">
        <v>19</v>
      </c>
      <c r="C42">
        <v>3</v>
      </c>
      <c r="D42" t="s">
        <v>59</v>
      </c>
    </row>
    <row r="43" spans="1:4" x14ac:dyDescent="0.25">
      <c r="B43" t="s">
        <v>40</v>
      </c>
      <c r="C43">
        <v>1</v>
      </c>
      <c r="D43" t="s">
        <v>59</v>
      </c>
    </row>
    <row r="44" spans="1:4" x14ac:dyDescent="0.25">
      <c r="B44" t="s">
        <v>41</v>
      </c>
      <c r="C44">
        <v>5</v>
      </c>
      <c r="D44" t="s">
        <v>60</v>
      </c>
    </row>
    <row r="45" spans="1:4" x14ac:dyDescent="0.25">
      <c r="B45" t="s">
        <v>20</v>
      </c>
      <c r="C45">
        <v>5</v>
      </c>
      <c r="D45" t="s">
        <v>59</v>
      </c>
    </row>
    <row r="46" spans="1:4" x14ac:dyDescent="0.25">
      <c r="B46" t="s">
        <v>21</v>
      </c>
      <c r="C46">
        <v>10</v>
      </c>
      <c r="D46" t="s">
        <v>60</v>
      </c>
    </row>
    <row r="47" spans="1:4" x14ac:dyDescent="0.25">
      <c r="B47" t="s">
        <v>22</v>
      </c>
      <c r="C47">
        <v>1</v>
      </c>
      <c r="D47" t="s">
        <v>61</v>
      </c>
    </row>
    <row r="48" spans="1:4" x14ac:dyDescent="0.25">
      <c r="B48" t="s">
        <v>38</v>
      </c>
      <c r="C48">
        <v>2</v>
      </c>
      <c r="D48" t="s">
        <v>60</v>
      </c>
    </row>
    <row r="49" spans="1:4" x14ac:dyDescent="0.25">
      <c r="B49" t="s">
        <v>64</v>
      </c>
      <c r="C49">
        <v>1</v>
      </c>
      <c r="D49" t="s">
        <v>59</v>
      </c>
    </row>
    <row r="50" spans="1:4" x14ac:dyDescent="0.25">
      <c r="A50" s="1" t="s">
        <v>43</v>
      </c>
    </row>
    <row r="51" spans="1:4" x14ac:dyDescent="0.25">
      <c r="B51" t="s">
        <v>57</v>
      </c>
      <c r="C51">
        <v>10</v>
      </c>
      <c r="D51" t="s">
        <v>59</v>
      </c>
    </row>
    <row r="52" spans="1:4" x14ac:dyDescent="0.25">
      <c r="B52" t="s">
        <v>63</v>
      </c>
      <c r="C52">
        <v>10</v>
      </c>
      <c r="D52" t="s">
        <v>59</v>
      </c>
    </row>
    <row r="53" spans="1:4" x14ac:dyDescent="0.25">
      <c r="B53" t="s">
        <v>23</v>
      </c>
      <c r="C53">
        <v>1</v>
      </c>
      <c r="D53" t="s">
        <v>62</v>
      </c>
    </row>
    <row r="54" spans="1:4" x14ac:dyDescent="0.25">
      <c r="B54" t="s">
        <v>24</v>
      </c>
      <c r="C54">
        <v>4</v>
      </c>
      <c r="D54" t="s">
        <v>62</v>
      </c>
    </row>
    <row r="55" spans="1:4" x14ac:dyDescent="0.25">
      <c r="B55" t="s">
        <v>25</v>
      </c>
      <c r="C55">
        <v>3</v>
      </c>
      <c r="D55" t="s">
        <v>59</v>
      </c>
    </row>
    <row r="56" spans="1:4" x14ac:dyDescent="0.25">
      <c r="B56" t="s">
        <v>26</v>
      </c>
      <c r="C56">
        <v>2</v>
      </c>
      <c r="D56" t="s">
        <v>59</v>
      </c>
    </row>
    <row r="57" spans="1:4" x14ac:dyDescent="0.25">
      <c r="B57" t="s">
        <v>27</v>
      </c>
      <c r="C57">
        <v>2</v>
      </c>
      <c r="D57" t="s">
        <v>59</v>
      </c>
    </row>
    <row r="58" spans="1:4" x14ac:dyDescent="0.25">
      <c r="B58" t="s">
        <v>55</v>
      </c>
      <c r="C58">
        <v>4</v>
      </c>
      <c r="D58" t="s">
        <v>62</v>
      </c>
    </row>
    <row r="59" spans="1:4" x14ac:dyDescent="0.25">
      <c r="B59" t="s">
        <v>56</v>
      </c>
      <c r="C59">
        <v>2</v>
      </c>
      <c r="D59" t="s">
        <v>59</v>
      </c>
    </row>
    <row r="64" spans="1:4" x14ac:dyDescent="0.25">
      <c r="A64" s="1" t="s">
        <v>53</v>
      </c>
      <c r="B64" t="s">
        <v>54</v>
      </c>
    </row>
  </sheetData>
  <sheetProtection algorithmName="SHA-512" hashValue="Hl40Tf6znjjYXRlVgThQOBVsi0xPS5VL2+6IjTkSR3rPse+Blk4OtCdw7meeEKXeZriPaeX5QJwpHuAU8Uxd4Q==" saltValue="vBNqMXerR5GwdXuGZM667A==" spinCount="100000" sheet="1" objects="1" scenarios="1"/>
  <mergeCells count="3">
    <mergeCell ref="A1:D1"/>
    <mergeCell ref="A2:B2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2" sqref="A2"/>
    </sheetView>
  </sheetViews>
  <sheetFormatPr defaultRowHeight="15" x14ac:dyDescent="0.25"/>
  <cols>
    <col min="1" max="1" width="32.5703125" customWidth="1"/>
    <col min="2" max="2" width="17.140625" customWidth="1"/>
    <col min="4" max="4" width="9.140625" customWidth="1"/>
    <col min="7" max="7" width="22.140625" bestFit="1" customWidth="1"/>
    <col min="8" max="8" width="36.5703125" customWidth="1"/>
  </cols>
  <sheetData>
    <row r="1" spans="1:8" x14ac:dyDescent="0.25">
      <c r="A1" t="s">
        <v>67</v>
      </c>
      <c r="B1" t="s">
        <v>68</v>
      </c>
      <c r="C1" t="s">
        <v>69</v>
      </c>
      <c r="D1" t="s">
        <v>71</v>
      </c>
    </row>
    <row r="2" spans="1:8" x14ac:dyDescent="0.25">
      <c r="A2" s="2"/>
      <c r="B2" s="3"/>
      <c r="C2" s="2"/>
      <c r="D2">
        <f ca="1">IFERROR(VLOOKUP(A2,Sheet2!D:E,2,FALSE),0)*C2</f>
        <v>0</v>
      </c>
      <c r="G2" t="s">
        <v>72</v>
      </c>
      <c r="H2" s="2"/>
    </row>
    <row r="3" spans="1:8" x14ac:dyDescent="0.25">
      <c r="A3" s="2"/>
      <c r="B3" s="3"/>
      <c r="C3" s="2"/>
      <c r="D3">
        <f ca="1">IFERROR(VLOOKUP(A3,Sheet2!D:E,2,FALSE),0)*C3</f>
        <v>0</v>
      </c>
      <c r="G3" t="s">
        <v>73</v>
      </c>
      <c r="H3">
        <f>SUM(C:C)</f>
        <v>0</v>
      </c>
    </row>
    <row r="4" spans="1:8" x14ac:dyDescent="0.25">
      <c r="A4" s="2"/>
      <c r="B4" s="3"/>
      <c r="C4" s="2"/>
      <c r="D4">
        <f ca="1">IFERROR(VLOOKUP(A4,Sheet2!D:E,2,FALSE),0)*C4</f>
        <v>0</v>
      </c>
      <c r="G4" t="s">
        <v>74</v>
      </c>
      <c r="H4">
        <f ca="1">SUM(D:D)</f>
        <v>0</v>
      </c>
    </row>
    <row r="5" spans="1:8" x14ac:dyDescent="0.25">
      <c r="A5" s="2"/>
      <c r="B5" s="3"/>
      <c r="C5" s="2"/>
      <c r="D5">
        <f ca="1">IFERROR(VLOOKUP(A5,Sheet2!D:E,2,FALSE),0)*C5</f>
        <v>0</v>
      </c>
    </row>
    <row r="6" spans="1:8" x14ac:dyDescent="0.25">
      <c r="A6" s="2"/>
      <c r="B6" s="2"/>
      <c r="C6" s="2"/>
      <c r="D6">
        <f ca="1">IFERROR(VLOOKUP(A6,Sheet2!D:E,2,FALSE),0)*C6</f>
        <v>0</v>
      </c>
    </row>
    <row r="7" spans="1:8" x14ac:dyDescent="0.25">
      <c r="A7" s="2"/>
      <c r="B7" s="3"/>
      <c r="C7" s="2"/>
      <c r="D7">
        <f ca="1">IFERROR(VLOOKUP(A7,Sheet2!D:E,2,FALSE),0)*C7</f>
        <v>0</v>
      </c>
    </row>
    <row r="8" spans="1:8" x14ac:dyDescent="0.25">
      <c r="A8" s="2"/>
      <c r="B8" s="2"/>
      <c r="C8" s="2"/>
      <c r="D8">
        <f ca="1">IFERROR(VLOOKUP(A8,Sheet2!D:E,2,FALSE),0)*C8</f>
        <v>0</v>
      </c>
    </row>
    <row r="9" spans="1:8" x14ac:dyDescent="0.25">
      <c r="A9" s="2"/>
      <c r="B9" s="3"/>
      <c r="C9" s="2"/>
      <c r="D9">
        <f ca="1">IFERROR(VLOOKUP(A9,Sheet2!D:E,2,FALSE),0)*C9</f>
        <v>0</v>
      </c>
      <c r="G9" t="s">
        <v>75</v>
      </c>
    </row>
    <row r="10" spans="1:8" x14ac:dyDescent="0.25">
      <c r="A10" s="2"/>
      <c r="B10" s="2"/>
      <c r="C10" s="2"/>
      <c r="D10">
        <f ca="1">IFERROR(VLOOKUP(A10,Sheet2!D:E,2,FALSE),0)*C10</f>
        <v>0</v>
      </c>
      <c r="G10" s="6"/>
      <c r="H10" s="6"/>
    </row>
    <row r="11" spans="1:8" x14ac:dyDescent="0.25">
      <c r="A11" s="2"/>
      <c r="B11" s="2"/>
      <c r="C11" s="2"/>
      <c r="D11">
        <f ca="1">IFERROR(VLOOKUP(A11,Sheet2!D:E,2,FALSE),0)*C11</f>
        <v>0</v>
      </c>
      <c r="G11" s="6"/>
      <c r="H11" s="6"/>
    </row>
    <row r="12" spans="1:8" x14ac:dyDescent="0.25">
      <c r="A12" s="2"/>
      <c r="B12" s="2"/>
      <c r="C12" s="2"/>
      <c r="D12">
        <f ca="1">IFERROR(VLOOKUP(A12,Sheet2!D:E,2,FALSE),0)*C12</f>
        <v>0</v>
      </c>
      <c r="G12" s="6"/>
      <c r="H12" s="6"/>
    </row>
    <row r="13" spans="1:8" x14ac:dyDescent="0.25">
      <c r="A13" s="2"/>
      <c r="B13" s="2"/>
      <c r="C13" s="2"/>
      <c r="D13">
        <f ca="1">IFERROR(VLOOKUP(A13,Sheet2!D:E,2,FALSE),0)*C13</f>
        <v>0</v>
      </c>
      <c r="G13" s="6"/>
      <c r="H13" s="6"/>
    </row>
    <row r="14" spans="1:8" x14ac:dyDescent="0.25">
      <c r="A14" s="2"/>
      <c r="B14" s="2"/>
      <c r="C14" s="2"/>
      <c r="D14">
        <f ca="1">IFERROR(VLOOKUP(A14,Sheet2!D:E,2,FALSE),0)*C14</f>
        <v>0</v>
      </c>
      <c r="G14" s="6"/>
      <c r="H14" s="6"/>
    </row>
    <row r="15" spans="1:8" x14ac:dyDescent="0.25">
      <c r="A15" s="2"/>
      <c r="B15" s="2"/>
      <c r="C15" s="2"/>
      <c r="D15">
        <f ca="1">IFERROR(VLOOKUP(A15,Sheet2!D:E,2,FALSE),0)*C15</f>
        <v>0</v>
      </c>
      <c r="G15" s="6"/>
      <c r="H15" s="6"/>
    </row>
    <row r="16" spans="1:8" x14ac:dyDescent="0.25">
      <c r="A16" s="2"/>
      <c r="B16" s="2"/>
      <c r="C16" s="2"/>
      <c r="D16">
        <f ca="1">IFERROR(VLOOKUP(A16,Sheet2!D:E,2,FALSE),0)*C16</f>
        <v>0</v>
      </c>
      <c r="G16" s="6"/>
      <c r="H16" s="6"/>
    </row>
    <row r="17" spans="1:8" x14ac:dyDescent="0.25">
      <c r="A17" s="2"/>
      <c r="B17" s="2"/>
      <c r="C17" s="2"/>
      <c r="D17">
        <f ca="1">IFERROR(VLOOKUP(A17,Sheet2!D:E,2,FALSE),0)*C17</f>
        <v>0</v>
      </c>
      <c r="G17" s="6"/>
      <c r="H17" s="6"/>
    </row>
    <row r="18" spans="1:8" x14ac:dyDescent="0.25">
      <c r="A18" s="2"/>
      <c r="B18" s="2"/>
      <c r="C18" s="2"/>
      <c r="D18">
        <f ca="1">IFERROR(VLOOKUP(A18,Sheet2!D:E,2,FALSE),0)*C18</f>
        <v>0</v>
      </c>
      <c r="G18" s="6"/>
      <c r="H18" s="6"/>
    </row>
    <row r="19" spans="1:8" x14ac:dyDescent="0.25">
      <c r="A19" s="2"/>
      <c r="B19" s="2"/>
      <c r="C19" s="2"/>
      <c r="D19">
        <f ca="1">IFERROR(VLOOKUP(A19,Sheet2!D:E,2,FALSE),0)*C19</f>
        <v>0</v>
      </c>
      <c r="G19" s="6"/>
      <c r="H19" s="6"/>
    </row>
    <row r="20" spans="1:8" x14ac:dyDescent="0.25">
      <c r="A20" s="2"/>
      <c r="B20" s="2"/>
      <c r="C20" s="2"/>
      <c r="D20">
        <f ca="1">IFERROR(VLOOKUP(A20,Sheet2!D:E,2,FALSE),0)*C20</f>
        <v>0</v>
      </c>
      <c r="G20" s="6"/>
      <c r="H20" s="6"/>
    </row>
    <row r="21" spans="1:8" x14ac:dyDescent="0.25">
      <c r="A21" s="2"/>
      <c r="B21" s="2"/>
      <c r="C21" s="2"/>
      <c r="D21">
        <f ca="1">IFERROR(VLOOKUP(A21,Sheet2!D:E,2,FALSE),0)*C21</f>
        <v>0</v>
      </c>
      <c r="G21" s="6"/>
      <c r="H21" s="6"/>
    </row>
    <row r="22" spans="1:8" x14ac:dyDescent="0.25">
      <c r="A22" s="2"/>
      <c r="B22" s="2"/>
      <c r="C22" s="2"/>
      <c r="D22">
        <f ca="1">IFERROR(VLOOKUP(A22,Sheet2!D:E,2,FALSE),0)*C22</f>
        <v>0</v>
      </c>
      <c r="G22" s="6"/>
      <c r="H22" s="6"/>
    </row>
    <row r="23" spans="1:8" x14ac:dyDescent="0.25">
      <c r="A23" s="2"/>
      <c r="B23" s="2"/>
      <c r="C23" s="2"/>
      <c r="D23">
        <f ca="1">IFERROR(VLOOKUP(A23,Sheet2!D:E,2,FALSE),0)*C23</f>
        <v>0</v>
      </c>
      <c r="G23" s="6"/>
      <c r="H23" s="6"/>
    </row>
    <row r="24" spans="1:8" x14ac:dyDescent="0.25">
      <c r="A24" s="2"/>
      <c r="B24" s="2"/>
      <c r="C24" s="2"/>
      <c r="D24">
        <f ca="1">IFERROR(VLOOKUP(A24,Sheet2!D:E,2,FALSE),0)*C24</f>
        <v>0</v>
      </c>
      <c r="G24" s="6"/>
      <c r="H24" s="6"/>
    </row>
    <row r="25" spans="1:8" x14ac:dyDescent="0.25">
      <c r="A25" s="2"/>
      <c r="B25" s="2"/>
      <c r="C25" s="2"/>
      <c r="D25">
        <f ca="1">IFERROR(VLOOKUP(A25,Sheet2!D:E,2,FALSE),0)*C25</f>
        <v>0</v>
      </c>
      <c r="G25" s="6"/>
      <c r="H25" s="6"/>
    </row>
    <row r="26" spans="1:8" x14ac:dyDescent="0.25">
      <c r="A26" s="2"/>
      <c r="B26" s="2"/>
      <c r="C26" s="2"/>
      <c r="D26">
        <f ca="1">IFERROR(VLOOKUP(A26,Sheet2!D:E,2,FALSE),0)*C26</f>
        <v>0</v>
      </c>
      <c r="G26" s="6"/>
      <c r="H26" s="6"/>
    </row>
    <row r="27" spans="1:8" x14ac:dyDescent="0.25">
      <c r="A27" s="2"/>
      <c r="B27" s="2"/>
      <c r="C27" s="2"/>
      <c r="D27">
        <f ca="1">IFERROR(VLOOKUP(A27,Sheet2!D:E,2,FALSE),0)*C27</f>
        <v>0</v>
      </c>
      <c r="G27" s="6"/>
      <c r="H27" s="6"/>
    </row>
    <row r="28" spans="1:8" x14ac:dyDescent="0.25">
      <c r="A28" s="2"/>
      <c r="B28" s="2"/>
      <c r="C28" s="2"/>
      <c r="D28">
        <f ca="1">IFERROR(VLOOKUP(A28,Sheet2!D:E,2,FALSE),0)*C28</f>
        <v>0</v>
      </c>
      <c r="G28" s="6"/>
      <c r="H28" s="6"/>
    </row>
    <row r="29" spans="1:8" x14ac:dyDescent="0.25">
      <c r="A29" s="2"/>
      <c r="B29" s="2"/>
      <c r="C29" s="2"/>
      <c r="D29">
        <f ca="1">IFERROR(VLOOKUP(A29,Sheet2!D:E,2,FALSE),0)*C29</f>
        <v>0</v>
      </c>
      <c r="G29" s="6"/>
      <c r="H29" s="6"/>
    </row>
    <row r="30" spans="1:8" x14ac:dyDescent="0.25">
      <c r="A30" s="2"/>
      <c r="B30" s="2"/>
      <c r="C30" s="2"/>
      <c r="D30">
        <f ca="1">IFERROR(VLOOKUP(A30,Sheet2!D:E,2,FALSE),0)*C30</f>
        <v>0</v>
      </c>
      <c r="G30" s="6"/>
      <c r="H30" s="6"/>
    </row>
    <row r="31" spans="1:8" x14ac:dyDescent="0.25">
      <c r="A31" s="2"/>
      <c r="B31" s="2"/>
      <c r="C31" s="2"/>
      <c r="D31">
        <f ca="1">IFERROR(VLOOKUP(A31,Sheet2!D:E,2,FALSE),0)*C31</f>
        <v>0</v>
      </c>
    </row>
    <row r="32" spans="1:8" x14ac:dyDescent="0.25">
      <c r="A32" s="2"/>
      <c r="B32" s="2"/>
      <c r="C32" s="2"/>
      <c r="D32">
        <f ca="1">IFERROR(VLOOKUP(A32,Sheet2!D:E,2,FALSE),0)*C32</f>
        <v>0</v>
      </c>
    </row>
    <row r="33" spans="1:4" x14ac:dyDescent="0.25">
      <c r="A33" s="2"/>
      <c r="B33" s="2"/>
      <c r="C33" s="2"/>
      <c r="D33">
        <f ca="1">IFERROR(VLOOKUP(A33,Sheet2!D:E,2,FALSE),0)*C33</f>
        <v>0</v>
      </c>
    </row>
    <row r="34" spans="1:4" x14ac:dyDescent="0.25">
      <c r="A34" s="2"/>
      <c r="B34" s="2"/>
      <c r="C34" s="2"/>
      <c r="D34">
        <f ca="1">IFERROR(VLOOKUP(A34,Sheet2!D:E,2,FALSE),0)*C34</f>
        <v>0</v>
      </c>
    </row>
    <row r="35" spans="1:4" x14ac:dyDescent="0.25">
      <c r="A35" s="2"/>
      <c r="B35" s="2"/>
      <c r="C35" s="2"/>
      <c r="D35">
        <f ca="1">IFERROR(VLOOKUP(A35,Sheet2!D:E,2,FALSE),0)*C35</f>
        <v>0</v>
      </c>
    </row>
    <row r="36" spans="1:4" x14ac:dyDescent="0.25">
      <c r="A36" s="2"/>
      <c r="B36" s="2"/>
      <c r="C36" s="2"/>
      <c r="D36">
        <f ca="1">IFERROR(VLOOKUP(A36,Sheet2!D:E,2,FALSE),0)*C36</f>
        <v>0</v>
      </c>
    </row>
    <row r="37" spans="1:4" x14ac:dyDescent="0.25">
      <c r="A37" s="2"/>
      <c r="B37" s="2"/>
      <c r="C37" s="2"/>
      <c r="D37">
        <f ca="1">IFERROR(VLOOKUP(A37,Sheet2!D:E,2,FALSE),0)*C37</f>
        <v>0</v>
      </c>
    </row>
  </sheetData>
  <sheetProtection algorithmName="SHA-512" hashValue="huFjWvdi2Sz8BDPs+xoxL8lAF0UTtwjp0mv22L7fK5zOz1GySjJez5XPr/GiduSAeJ3dWHqF4lG58v37F3Oqhg==" saltValue="LcbopJ9f5dEmcw/K8eDkqw==" spinCount="100000" sheet="1" objects="1" scenarios="1"/>
  <mergeCells count="21"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</mergeCells>
  <dataValidations count="3">
    <dataValidation type="date" allowBlank="1" showInputMessage="1" showErrorMessage="1" errorTitle="Feil" error="Du må legge inn en dato i 2019" promptTitle="Dato" prompt="Skriv inn datoen når oppgaven ble utført._x000a_For oppgave gjennom hele sesongen, skriv inn 1. januar for vår og 1. august for høst._x000a_For oppgaver over noe tid, skriv inn ca første dato du jobbet med oppgaven" sqref="B2:B37">
      <formula1>43466</formula1>
      <formula2>43830</formula2>
    </dataValidation>
    <dataValidation type="whole" allowBlank="1" showInputMessage="1" showErrorMessage="1" errorTitle="Feil" error="Du må legge inn et heltall" sqref="C2:C37">
      <formula1>0</formula1>
      <formula2>10000</formula2>
    </dataValidation>
    <dataValidation allowBlank="1" showInputMessage="1" showErrorMessage="1" promptTitle="Etternavn" prompt="Her skriver du inn etternavnet på familien._x000a_Hvis det er flere etternavn i familien, bruk det som svømmeren bruker så vi kan finne dere igjen." sqref="H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Sheet2!$D$2:$D$48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workbookViewId="0"/>
  </sheetViews>
  <sheetFormatPr defaultRowHeight="15" x14ac:dyDescent="0.25"/>
  <sheetData>
    <row r="2" spans="1:5" x14ac:dyDescent="0.25">
      <c r="A2" t="str">
        <f>FirstLine</f>
        <v>STYREVERV</v>
      </c>
      <c r="B2">
        <f t="shared" ref="B2:B49" ca="1" si="0">OFFSET(FirstLine,ROW()-2,1)</f>
        <v>0</v>
      </c>
      <c r="C2" t="str">
        <f>IF(A2=0,C1:C1,A2)</f>
        <v>STYREVERV</v>
      </c>
      <c r="D2" t="str">
        <f ca="1">IF(B2=0,C2,C2&amp;" - "&amp;B2)</f>
        <v>STYREVERV</v>
      </c>
      <c r="E2">
        <f t="shared" ref="E2:E49" ca="1" si="1">OFFSET(FirstLine,ROW()-2,2)</f>
        <v>0</v>
      </c>
    </row>
    <row r="3" spans="1:5" x14ac:dyDescent="0.25">
      <c r="A3">
        <f t="shared" ref="A3:A49" ca="1" si="2">OFFSET(FirstLine,ROW()-2,0)</f>
        <v>0</v>
      </c>
      <c r="B3" t="str">
        <f t="shared" ca="1" si="0"/>
        <v>Styreverv</v>
      </c>
      <c r="C3" t="str">
        <f t="shared" ref="C3:C49" ca="1" si="3">IF(A3=0,C2:C2,A3)</f>
        <v>STYREVERV</v>
      </c>
      <c r="D3" t="str">
        <f t="shared" ref="D3:D49" ca="1" si="4">IF(B3=0,C3,C3&amp;" - "&amp;B3)</f>
        <v>STYREVERV - Styreverv</v>
      </c>
      <c r="E3">
        <f t="shared" ca="1" si="1"/>
        <v>10</v>
      </c>
    </row>
    <row r="4" spans="1:5" x14ac:dyDescent="0.25">
      <c r="A4">
        <f t="shared" ca="1" si="2"/>
        <v>0</v>
      </c>
      <c r="B4" t="str">
        <f t="shared" ca="1" si="0"/>
        <v>Tillegg styreleder</v>
      </c>
      <c r="C4" t="str">
        <f t="shared" ca="1" si="3"/>
        <v>STYREVERV</v>
      </c>
      <c r="D4" t="str">
        <f t="shared" ca="1" si="4"/>
        <v>STYREVERV - Tillegg styreleder</v>
      </c>
      <c r="E4">
        <f t="shared" ca="1" si="1"/>
        <v>5</v>
      </c>
    </row>
    <row r="5" spans="1:5" x14ac:dyDescent="0.25">
      <c r="A5">
        <f t="shared" ca="1" si="2"/>
        <v>0</v>
      </c>
      <c r="B5" t="str">
        <f t="shared" ca="1" si="0"/>
        <v>Tillegg kasserer</v>
      </c>
      <c r="C5" t="str">
        <f t="shared" ca="1" si="3"/>
        <v>STYREVERV</v>
      </c>
      <c r="D5" t="str">
        <f t="shared" ca="1" si="4"/>
        <v>STYREVERV - Tillegg kasserer</v>
      </c>
      <c r="E5">
        <f t="shared" ca="1" si="1"/>
        <v>5</v>
      </c>
    </row>
    <row r="6" spans="1:5" x14ac:dyDescent="0.25">
      <c r="A6">
        <f t="shared" ca="1" si="2"/>
        <v>0</v>
      </c>
      <c r="B6" t="str">
        <f t="shared" ca="1" si="0"/>
        <v>Tillegg sportslig leder</v>
      </c>
      <c r="C6" t="str">
        <f t="shared" ca="1" si="3"/>
        <v>STYREVERV</v>
      </c>
      <c r="D6" t="str">
        <f t="shared" ca="1" si="4"/>
        <v>STYREVERV - Tillegg sportslig leder</v>
      </c>
      <c r="E6">
        <f t="shared" ca="1" si="1"/>
        <v>5</v>
      </c>
    </row>
    <row r="7" spans="1:5" x14ac:dyDescent="0.25">
      <c r="A7">
        <f t="shared" ca="1" si="2"/>
        <v>0</v>
      </c>
      <c r="B7" t="str">
        <f t="shared" ca="1" si="0"/>
        <v>Andre svømmeverv (HSK, NSF)</v>
      </c>
      <c r="C7" t="str">
        <f t="shared" ca="1" si="3"/>
        <v>STYREVERV</v>
      </c>
      <c r="D7" t="str">
        <f t="shared" ca="1" si="4"/>
        <v>STYREVERV - Andre svømmeverv (HSK, NSF)</v>
      </c>
      <c r="E7">
        <f t="shared" ca="1" si="1"/>
        <v>3</v>
      </c>
    </row>
    <row r="8" spans="1:5" x14ac:dyDescent="0.25">
      <c r="A8">
        <f t="shared" ca="1" si="2"/>
        <v>0</v>
      </c>
      <c r="B8" t="str">
        <f t="shared" ca="1" si="0"/>
        <v>Sportslig utvalg</v>
      </c>
      <c r="C8" t="str">
        <f t="shared" ca="1" si="3"/>
        <v>STYREVERV</v>
      </c>
      <c r="D8" t="str">
        <f t="shared" ca="1" si="4"/>
        <v>STYREVERV - Sportslig utvalg</v>
      </c>
      <c r="E8">
        <f t="shared" ca="1" si="1"/>
        <v>3</v>
      </c>
    </row>
    <row r="9" spans="1:5" x14ac:dyDescent="0.25">
      <c r="A9" t="str">
        <f t="shared" ca="1" si="2"/>
        <v>TRENER</v>
      </c>
      <c r="B9">
        <f t="shared" ca="1" si="0"/>
        <v>0</v>
      </c>
      <c r="C9" t="str">
        <f t="shared" ca="1" si="3"/>
        <v>TRENER</v>
      </c>
      <c r="D9" t="str">
        <f t="shared" ca="1" si="4"/>
        <v>TRENER</v>
      </c>
      <c r="E9">
        <f t="shared" ca="1" si="1"/>
        <v>0</v>
      </c>
    </row>
    <row r="10" spans="1:5" x14ac:dyDescent="0.25">
      <c r="A10">
        <f t="shared" ca="1" si="2"/>
        <v>0</v>
      </c>
      <c r="B10" t="str">
        <f t="shared" ca="1" si="0"/>
        <v>Ansvarlig trener uten lønn, A &amp; B parti</v>
      </c>
      <c r="C10" t="str">
        <f t="shared" ca="1" si="3"/>
        <v>TRENER</v>
      </c>
      <c r="D10" t="str">
        <f t="shared" ca="1" si="4"/>
        <v>TRENER - Ansvarlig trener uten lønn, A &amp; B parti</v>
      </c>
      <c r="E10">
        <f t="shared" ca="1" si="1"/>
        <v>10</v>
      </c>
    </row>
    <row r="11" spans="1:5" x14ac:dyDescent="0.25">
      <c r="A11">
        <f t="shared" ca="1" si="2"/>
        <v>0</v>
      </c>
      <c r="B11" t="str">
        <f t="shared" ca="1" si="0"/>
        <v>Ansvarlig trener uten lønn, C &amp; (ev ) D parti</v>
      </c>
      <c r="C11" t="str">
        <f t="shared" ca="1" si="3"/>
        <v>TRENER</v>
      </c>
      <c r="D11" t="str">
        <f t="shared" ca="1" si="4"/>
        <v>TRENER - Ansvarlig trener uten lønn, C &amp; (ev ) D parti</v>
      </c>
      <c r="E11">
        <f t="shared" ca="1" si="1"/>
        <v>10</v>
      </c>
    </row>
    <row r="12" spans="1:5" x14ac:dyDescent="0.25">
      <c r="A12">
        <f t="shared" ca="1" si="2"/>
        <v>0</v>
      </c>
      <c r="B12" t="str">
        <f t="shared" ca="1" si="0"/>
        <v>Hjelpetrener uten lønn</v>
      </c>
      <c r="C12" t="str">
        <f t="shared" ca="1" si="3"/>
        <v>TRENER</v>
      </c>
      <c r="D12" t="str">
        <f t="shared" ca="1" si="4"/>
        <v>TRENER - Hjelpetrener uten lønn</v>
      </c>
      <c r="E12">
        <f t="shared" ca="1" si="1"/>
        <v>5</v>
      </c>
    </row>
    <row r="13" spans="1:5" x14ac:dyDescent="0.25">
      <c r="A13">
        <f t="shared" ca="1" si="2"/>
        <v>0</v>
      </c>
      <c r="B13" t="str">
        <f t="shared" ca="1" si="0"/>
        <v>Foreldre-/hjelpetrener fast 1 gang /uke</v>
      </c>
      <c r="C13" t="str">
        <f t="shared" ca="1" si="3"/>
        <v>TRENER</v>
      </c>
      <c r="D13" t="str">
        <f t="shared" ca="1" si="4"/>
        <v>TRENER - Foreldre-/hjelpetrener fast 1 gang /uke</v>
      </c>
      <c r="E13">
        <f t="shared" ca="1" si="1"/>
        <v>3</v>
      </c>
    </row>
    <row r="14" spans="1:5" x14ac:dyDescent="0.25">
      <c r="A14">
        <f t="shared" ca="1" si="2"/>
        <v>0</v>
      </c>
      <c r="B14" t="str">
        <f t="shared" ca="1" si="0"/>
        <v>Foreldre-/hjelpetrener fast 2 ganger/uke</v>
      </c>
      <c r="C14" t="str">
        <f t="shared" ca="1" si="3"/>
        <v>TRENER</v>
      </c>
      <c r="D14" t="str">
        <f t="shared" ca="1" si="4"/>
        <v>TRENER - Foreldre-/hjelpetrener fast 2 ganger/uke</v>
      </c>
      <c r="E14">
        <f t="shared" ca="1" si="1"/>
        <v>5</v>
      </c>
    </row>
    <row r="15" spans="1:5" x14ac:dyDescent="0.25">
      <c r="A15">
        <f t="shared" ca="1" si="2"/>
        <v>0</v>
      </c>
      <c r="B15" t="str">
        <f t="shared" ca="1" si="0"/>
        <v>Hjelpetrener ved behov - enkle ganger. Maks 10 poeng pr sesong</v>
      </c>
      <c r="C15" t="str">
        <f t="shared" ca="1" si="3"/>
        <v>TRENER</v>
      </c>
      <c r="D15" t="str">
        <f t="shared" ca="1" si="4"/>
        <v>TRENER - Hjelpetrener ved behov - enkle ganger. Maks 10 poeng pr sesong</v>
      </c>
      <c r="E15">
        <f t="shared" ca="1" si="1"/>
        <v>1</v>
      </c>
    </row>
    <row r="16" spans="1:5" x14ac:dyDescent="0.25">
      <c r="A16">
        <f t="shared" ca="1" si="2"/>
        <v>0</v>
      </c>
      <c r="B16" t="str">
        <f t="shared" ca="1" si="0"/>
        <v>Hjelpeinstruktør uten lønn</v>
      </c>
      <c r="C16" t="str">
        <f t="shared" ca="1" si="3"/>
        <v>TRENER</v>
      </c>
      <c r="D16" t="str">
        <f t="shared" ca="1" si="4"/>
        <v>TRENER - Hjelpeinstruktør uten lønn</v>
      </c>
      <c r="E16">
        <f t="shared" ca="1" si="1"/>
        <v>1</v>
      </c>
    </row>
    <row r="17" spans="1:5" x14ac:dyDescent="0.25">
      <c r="A17" t="str">
        <f t="shared" ca="1" si="2"/>
        <v>STØTTEOPPGAVER</v>
      </c>
      <c r="B17">
        <f t="shared" ca="1" si="0"/>
        <v>0</v>
      </c>
      <c r="C17" t="str">
        <f t="shared" ca="1" si="3"/>
        <v>STØTTEOPPGAVER</v>
      </c>
      <c r="D17" t="str">
        <f t="shared" ca="1" si="4"/>
        <v>STØTTEOPPGAVER</v>
      </c>
      <c r="E17">
        <f t="shared" ca="1" si="1"/>
        <v>0</v>
      </c>
    </row>
    <row r="18" spans="1:5" x14ac:dyDescent="0.25">
      <c r="A18">
        <f t="shared" ca="1" si="2"/>
        <v>0</v>
      </c>
      <c r="B18" t="str">
        <f t="shared" ca="1" si="0"/>
        <v>Leder foreldreansvarlig</v>
      </c>
      <c r="C18" t="str">
        <f t="shared" ca="1" si="3"/>
        <v>STØTTEOPPGAVER</v>
      </c>
      <c r="D18" t="str">
        <f t="shared" ca="1" si="4"/>
        <v>STØTTEOPPGAVER - Leder foreldreansvarlig</v>
      </c>
      <c r="E18">
        <f t="shared" ca="1" si="1"/>
        <v>5</v>
      </c>
    </row>
    <row r="19" spans="1:5" x14ac:dyDescent="0.25">
      <c r="A19">
        <f t="shared" ca="1" si="2"/>
        <v>0</v>
      </c>
      <c r="B19" t="str">
        <f t="shared" ca="1" si="0"/>
        <v>Foreldreansvarlig</v>
      </c>
      <c r="C19" t="str">
        <f t="shared" ca="1" si="3"/>
        <v>STØTTEOPPGAVER</v>
      </c>
      <c r="D19" t="str">
        <f t="shared" ca="1" si="4"/>
        <v>STØTTEOPPGAVER - Foreldreansvarlig</v>
      </c>
      <c r="E19">
        <f t="shared" ca="1" si="1"/>
        <v>5</v>
      </c>
    </row>
    <row r="20" spans="1:5" x14ac:dyDescent="0.25">
      <c r="A20">
        <f t="shared" ca="1" si="2"/>
        <v>0</v>
      </c>
      <c r="B20" t="str">
        <f t="shared" ca="1" si="0"/>
        <v>Lisensansvarlig</v>
      </c>
      <c r="C20" t="str">
        <f t="shared" ca="1" si="3"/>
        <v>STØTTEOPPGAVER</v>
      </c>
      <c r="D20" t="str">
        <f t="shared" ca="1" si="4"/>
        <v>STØTTEOPPGAVER - Lisensansvarlig</v>
      </c>
      <c r="E20">
        <f t="shared" ca="1" si="1"/>
        <v>3</v>
      </c>
    </row>
    <row r="21" spans="1:5" x14ac:dyDescent="0.25">
      <c r="A21">
        <f t="shared" ca="1" si="2"/>
        <v>0</v>
      </c>
      <c r="B21" t="str">
        <f t="shared" ca="1" si="0"/>
        <v>Stevnepåmelder</v>
      </c>
      <c r="C21" t="str">
        <f t="shared" ca="1" si="3"/>
        <v>STØTTEOPPGAVER</v>
      </c>
      <c r="D21" t="str">
        <f t="shared" ca="1" si="4"/>
        <v>STØTTEOPPGAVER - Stevnepåmelder</v>
      </c>
      <c r="E21">
        <f t="shared" ca="1" si="1"/>
        <v>10</v>
      </c>
    </row>
    <row r="22" spans="1:5" x14ac:dyDescent="0.25">
      <c r="A22">
        <f t="shared" ca="1" si="2"/>
        <v>0</v>
      </c>
      <c r="B22" t="str">
        <f t="shared" ca="1" si="0"/>
        <v>Ajourføring av klubbrekorder og topplister</v>
      </c>
      <c r="C22" t="str">
        <f t="shared" ca="1" si="3"/>
        <v>STØTTEOPPGAVER</v>
      </c>
      <c r="D22" t="str">
        <f t="shared" ca="1" si="4"/>
        <v>STØTTEOPPGAVER - Ajourføring av klubbrekorder og topplister</v>
      </c>
      <c r="E22">
        <f t="shared" ca="1" si="1"/>
        <v>2</v>
      </c>
    </row>
    <row r="23" spans="1:5" x14ac:dyDescent="0.25">
      <c r="A23">
        <f t="shared" ca="1" si="2"/>
        <v>0</v>
      </c>
      <c r="B23" t="str">
        <f t="shared" ca="1" si="0"/>
        <v>Ansvarlig for hjemmeside</v>
      </c>
      <c r="C23" t="str">
        <f t="shared" ca="1" si="3"/>
        <v>STØTTEOPPGAVER</v>
      </c>
      <c r="D23" t="str">
        <f t="shared" ca="1" si="4"/>
        <v>STØTTEOPPGAVER - Ansvarlig for hjemmeside</v>
      </c>
      <c r="E23">
        <f t="shared" ca="1" si="1"/>
        <v>3</v>
      </c>
    </row>
    <row r="24" spans="1:5" x14ac:dyDescent="0.25">
      <c r="A24">
        <f t="shared" ca="1" si="2"/>
        <v>0</v>
      </c>
      <c r="B24" t="str">
        <f t="shared" ca="1" si="0"/>
        <v>IT-ansvarlig</v>
      </c>
      <c r="C24" t="str">
        <f t="shared" ca="1" si="3"/>
        <v>STØTTEOPPGAVER</v>
      </c>
      <c r="D24" t="str">
        <f t="shared" ca="1" si="4"/>
        <v>STØTTEOPPGAVER - IT-ansvarlig</v>
      </c>
      <c r="E24">
        <f t="shared" ca="1" si="1"/>
        <v>3</v>
      </c>
    </row>
    <row r="25" spans="1:5" x14ac:dyDescent="0.25">
      <c r="A25">
        <f t="shared" ca="1" si="2"/>
        <v>0</v>
      </c>
      <c r="B25" t="str">
        <f t="shared" ca="1" si="0"/>
        <v>Leder valgkomiteen</v>
      </c>
      <c r="C25" t="str">
        <f t="shared" ca="1" si="3"/>
        <v>STØTTEOPPGAVER</v>
      </c>
      <c r="D25" t="str">
        <f t="shared" ca="1" si="4"/>
        <v>STØTTEOPPGAVER - Leder valgkomiteen</v>
      </c>
      <c r="E25">
        <f t="shared" ca="1" si="1"/>
        <v>4</v>
      </c>
    </row>
    <row r="26" spans="1:5" x14ac:dyDescent="0.25">
      <c r="A26">
        <f t="shared" ca="1" si="2"/>
        <v>0</v>
      </c>
      <c r="B26" t="str">
        <f t="shared" ca="1" si="0"/>
        <v>Deltager valgkomiteen</v>
      </c>
      <c r="C26" t="str">
        <f t="shared" ca="1" si="3"/>
        <v>STØTTEOPPGAVER</v>
      </c>
      <c r="D26" t="str">
        <f t="shared" ca="1" si="4"/>
        <v>STØTTEOPPGAVER - Deltager valgkomiteen</v>
      </c>
      <c r="E26">
        <f t="shared" ca="1" si="1"/>
        <v>2</v>
      </c>
    </row>
    <row r="27" spans="1:5" x14ac:dyDescent="0.25">
      <c r="A27" t="str">
        <f t="shared" ca="1" si="2"/>
        <v>FASTE HJELPERE</v>
      </c>
      <c r="B27">
        <f t="shared" ca="1" si="0"/>
        <v>0</v>
      </c>
      <c r="C27" t="str">
        <f t="shared" ca="1" si="3"/>
        <v>FASTE HJELPERE</v>
      </c>
      <c r="D27" t="str">
        <f t="shared" ca="1" si="4"/>
        <v>FASTE HJELPERE</v>
      </c>
      <c r="E27">
        <f t="shared" ca="1" si="1"/>
        <v>0</v>
      </c>
    </row>
    <row r="28" spans="1:5" x14ac:dyDescent="0.25">
      <c r="A28">
        <f t="shared" ca="1" si="2"/>
        <v>0</v>
      </c>
      <c r="B28" t="str">
        <f t="shared" ca="1" si="0"/>
        <v>Dugnadsgeneral og poengberegner</v>
      </c>
      <c r="C28" t="str">
        <f t="shared" ca="1" si="3"/>
        <v>FASTE HJELPERE</v>
      </c>
      <c r="D28" t="str">
        <f t="shared" ca="1" si="4"/>
        <v>FASTE HJELPERE - Dugnadsgeneral og poengberegner</v>
      </c>
      <c r="E28">
        <f t="shared" ca="1" si="1"/>
        <v>8</v>
      </c>
    </row>
    <row r="29" spans="1:5" x14ac:dyDescent="0.25">
      <c r="A29">
        <f t="shared" ca="1" si="2"/>
        <v>0</v>
      </c>
      <c r="B29" t="str">
        <f t="shared" ca="1" si="0"/>
        <v>Reisebestiller</v>
      </c>
      <c r="C29" t="str">
        <f t="shared" ca="1" si="3"/>
        <v>FASTE HJELPERE</v>
      </c>
      <c r="D29" t="str">
        <f t="shared" ca="1" si="4"/>
        <v>FASTE HJELPERE - Reisebestiller</v>
      </c>
      <c r="E29">
        <f t="shared" ca="1" si="1"/>
        <v>10</v>
      </c>
    </row>
    <row r="30" spans="1:5" x14ac:dyDescent="0.25">
      <c r="A30">
        <f t="shared" ca="1" si="2"/>
        <v>0</v>
      </c>
      <c r="B30" t="str">
        <f t="shared" ca="1" si="0"/>
        <v>Kleskolleksjon</v>
      </c>
      <c r="C30" t="str">
        <f t="shared" ca="1" si="3"/>
        <v>FASTE HJELPERE</v>
      </c>
      <c r="D30" t="str">
        <f t="shared" ca="1" si="4"/>
        <v>FASTE HJELPERE - Kleskolleksjon</v>
      </c>
      <c r="E30">
        <f t="shared" ca="1" si="1"/>
        <v>5</v>
      </c>
    </row>
    <row r="31" spans="1:5" x14ac:dyDescent="0.25">
      <c r="A31">
        <f t="shared" ca="1" si="2"/>
        <v>0</v>
      </c>
      <c r="B31" t="str">
        <f t="shared" ca="1" si="0"/>
        <v>Webpublisering / vedlikehold</v>
      </c>
      <c r="C31" t="str">
        <f t="shared" ca="1" si="3"/>
        <v>FASTE HJELPERE</v>
      </c>
      <c r="D31" t="str">
        <f t="shared" ca="1" si="4"/>
        <v>FASTE HJELPERE - Webpublisering / vedlikehold</v>
      </c>
      <c r="E31">
        <f t="shared" ca="1" si="1"/>
        <v>1</v>
      </c>
    </row>
    <row r="32" spans="1:5" x14ac:dyDescent="0.25">
      <c r="A32">
        <f t="shared" ca="1" si="2"/>
        <v>0</v>
      </c>
      <c r="B32" t="str">
        <f t="shared" ca="1" si="0"/>
        <v>Sponsorpådriver / -ansvarlig</v>
      </c>
      <c r="C32" t="str">
        <f t="shared" ca="1" si="3"/>
        <v>FASTE HJELPERE</v>
      </c>
      <c r="D32" t="str">
        <f t="shared" ca="1" si="4"/>
        <v>FASTE HJELPERE - Sponsorpådriver / -ansvarlig</v>
      </c>
      <c r="E32">
        <f t="shared" ca="1" si="1"/>
        <v>5</v>
      </c>
    </row>
    <row r="33" spans="1:5" x14ac:dyDescent="0.25">
      <c r="A33">
        <f t="shared" ca="1" si="2"/>
        <v>0</v>
      </c>
      <c r="B33" t="str">
        <f t="shared" ca="1" si="0"/>
        <v>Inkluderingsminister</v>
      </c>
      <c r="C33" t="str">
        <f t="shared" ca="1" si="3"/>
        <v>FASTE HJELPERE</v>
      </c>
      <c r="D33" t="str">
        <f t="shared" ca="1" si="4"/>
        <v>FASTE HJELPERE - Inkluderingsminister</v>
      </c>
      <c r="E33">
        <f t="shared" ca="1" si="1"/>
        <v>5</v>
      </c>
    </row>
    <row r="34" spans="1:5" x14ac:dyDescent="0.25">
      <c r="A34">
        <f t="shared" ca="1" si="2"/>
        <v>0</v>
      </c>
      <c r="B34" t="str">
        <f t="shared" ca="1" si="0"/>
        <v>Media-ansvarlig</v>
      </c>
      <c r="C34" t="str">
        <f t="shared" ca="1" si="3"/>
        <v>FASTE HJELPERE</v>
      </c>
      <c r="D34" t="str">
        <f t="shared" ca="1" si="4"/>
        <v>FASTE HJELPERE - Media-ansvarlig</v>
      </c>
      <c r="E34">
        <f t="shared" ca="1" si="1"/>
        <v>5</v>
      </c>
    </row>
    <row r="35" spans="1:5" x14ac:dyDescent="0.25">
      <c r="A35">
        <f t="shared" ca="1" si="2"/>
        <v>0</v>
      </c>
      <c r="B35" t="str">
        <f t="shared" ca="1" si="0"/>
        <v>Skrive artikkel i avis</v>
      </c>
      <c r="C35" t="str">
        <f t="shared" ca="1" si="3"/>
        <v>FASTE HJELPERE</v>
      </c>
      <c r="D35" t="str">
        <f t="shared" ca="1" si="4"/>
        <v>FASTE HJELPERE - Skrive artikkel i avis</v>
      </c>
      <c r="E35">
        <f t="shared" ca="1" si="1"/>
        <v>2</v>
      </c>
    </row>
    <row r="36" spans="1:5" x14ac:dyDescent="0.25">
      <c r="A36" t="str">
        <f t="shared" ca="1" si="2"/>
        <v> STEVNER OG LEIRER</v>
      </c>
      <c r="B36">
        <f t="shared" ca="1" si="0"/>
        <v>0</v>
      </c>
      <c r="C36" t="str">
        <f t="shared" ca="1" si="3"/>
        <v> STEVNER OG LEIRER</v>
      </c>
      <c r="D36" t="str">
        <f t="shared" ca="1" si="4"/>
        <v> STEVNER OG LEIRER</v>
      </c>
      <c r="E36">
        <f t="shared" ca="1" si="1"/>
        <v>0</v>
      </c>
    </row>
    <row r="37" spans="1:5" x14ac:dyDescent="0.25">
      <c r="A37">
        <f t="shared" ca="1" si="2"/>
        <v>0</v>
      </c>
      <c r="B37" t="str">
        <f t="shared" ca="1" si="0"/>
        <v>Stevneleder (*)</v>
      </c>
      <c r="C37" t="str">
        <f t="shared" ca="1" si="3"/>
        <v> STEVNER OG LEIRER</v>
      </c>
      <c r="D37" t="str">
        <f t="shared" ca="1" si="4"/>
        <v> STEVNER OG LEIRER - Stevneleder (*)</v>
      </c>
      <c r="E37">
        <f t="shared" ca="1" si="1"/>
        <v>10</v>
      </c>
    </row>
    <row r="38" spans="1:5" x14ac:dyDescent="0.25">
      <c r="A38">
        <f t="shared" ca="1" si="2"/>
        <v>0</v>
      </c>
      <c r="B38" t="str">
        <f t="shared" ca="1" si="0"/>
        <v>Ansvarlig for dugnadsliste før stevne(*)</v>
      </c>
      <c r="C38" t="str">
        <f t="shared" ca="1" si="3"/>
        <v> STEVNER OG LEIRER</v>
      </c>
      <c r="D38" t="str">
        <f t="shared" ca="1" si="4"/>
        <v> STEVNER OG LEIRER - Ansvarlig for dugnadsliste før stevne(*)</v>
      </c>
      <c r="E38">
        <f t="shared" ca="1" si="1"/>
        <v>10</v>
      </c>
    </row>
    <row r="39" spans="1:5" x14ac:dyDescent="0.25">
      <c r="A39">
        <f t="shared" ca="1" si="2"/>
        <v>0</v>
      </c>
      <c r="B39" t="str">
        <f t="shared" ca="1" si="0"/>
        <v>Lage program til stevne</v>
      </c>
      <c r="C39" t="str">
        <f t="shared" ca="1" si="3"/>
        <v> STEVNER OG LEIRER</v>
      </c>
      <c r="D39" t="str">
        <f t="shared" ca="1" si="4"/>
        <v> STEVNER OG LEIRER - Lage program til stevne</v>
      </c>
      <c r="E39">
        <f t="shared" ca="1" si="1"/>
        <v>5</v>
      </c>
    </row>
    <row r="40" spans="1:5" x14ac:dyDescent="0.25">
      <c r="A40">
        <f t="shared" ca="1" si="2"/>
        <v>0</v>
      </c>
      <c r="B40" t="str">
        <f t="shared" ca="1" si="0"/>
        <v>Printe program</v>
      </c>
      <c r="C40" t="str">
        <f t="shared" ca="1" si="3"/>
        <v> STEVNER OG LEIRER</v>
      </c>
      <c r="D40" t="str">
        <f t="shared" ca="1" si="4"/>
        <v> STEVNER OG LEIRER - Printe program</v>
      </c>
      <c r="E40">
        <f t="shared" ca="1" si="1"/>
        <v>3</v>
      </c>
    </row>
    <row r="41" spans="1:5" x14ac:dyDescent="0.25">
      <c r="A41">
        <f t="shared" ca="1" si="2"/>
        <v>0</v>
      </c>
      <c r="B41" t="str">
        <f t="shared" ca="1" si="0"/>
        <v>Reiseleder utenbys stevner</v>
      </c>
      <c r="C41" t="str">
        <f t="shared" ca="1" si="3"/>
        <v> STEVNER OG LEIRER</v>
      </c>
      <c r="D41" t="str">
        <f t="shared" ca="1" si="4"/>
        <v> STEVNER OG LEIRER - Reiseleder utenbys stevner</v>
      </c>
      <c r="E41">
        <f t="shared" ca="1" si="1"/>
        <v>3</v>
      </c>
    </row>
    <row r="42" spans="1:5" x14ac:dyDescent="0.25">
      <c r="A42">
        <f t="shared" ca="1" si="2"/>
        <v>0</v>
      </c>
      <c r="B42" t="str">
        <f t="shared" ca="1" si="0"/>
        <v>Lagleder på utenbys stevner</v>
      </c>
      <c r="C42" t="str">
        <f t="shared" ca="1" si="3"/>
        <v> STEVNER OG LEIRER</v>
      </c>
      <c r="D42" t="str">
        <f t="shared" ca="1" si="4"/>
        <v> STEVNER OG LEIRER - Lagleder på utenbys stevner</v>
      </c>
      <c r="E42">
        <f t="shared" ca="1" si="1"/>
        <v>1</v>
      </c>
    </row>
    <row r="43" spans="1:5" x14ac:dyDescent="0.25">
      <c r="A43">
        <f t="shared" ca="1" si="2"/>
        <v>0</v>
      </c>
      <c r="B43" t="str">
        <f t="shared" ca="1" si="0"/>
        <v>Egne stevner - Oppgave på stevne iht dugnadsliste</v>
      </c>
      <c r="C43" t="str">
        <f t="shared" ca="1" si="3"/>
        <v> STEVNER OG LEIRER</v>
      </c>
      <c r="D43" t="str">
        <f t="shared" ca="1" si="4"/>
        <v> STEVNER OG LEIRER - Egne stevner - Oppgave på stevne iht dugnadsliste</v>
      </c>
      <c r="E43">
        <f t="shared" ca="1" si="1"/>
        <v>5</v>
      </c>
    </row>
    <row r="44" spans="1:5" x14ac:dyDescent="0.25">
      <c r="A44">
        <f t="shared" ca="1" si="2"/>
        <v>0</v>
      </c>
      <c r="B44" t="str">
        <f t="shared" ca="1" si="0"/>
        <v>Barnas Dag – oppgave iht liste</v>
      </c>
      <c r="C44" t="str">
        <f t="shared" ca="1" si="3"/>
        <v> STEVNER OG LEIRER</v>
      </c>
      <c r="D44" t="str">
        <f t="shared" ca="1" si="4"/>
        <v> STEVNER OG LEIRER - Barnas Dag – oppgave iht liste</v>
      </c>
      <c r="E44">
        <f t="shared" ca="1" si="1"/>
        <v>5</v>
      </c>
    </row>
    <row r="45" spans="1:5" x14ac:dyDescent="0.25">
      <c r="A45">
        <f t="shared" ca="1" si="2"/>
        <v>0</v>
      </c>
      <c r="B45" t="str">
        <f t="shared" ca="1" si="0"/>
        <v>Dommer på andre klubbers stevne</v>
      </c>
      <c r="C45" t="str">
        <f t="shared" ca="1" si="3"/>
        <v> STEVNER OG LEIRER</v>
      </c>
      <c r="D45" t="str">
        <f t="shared" ca="1" si="4"/>
        <v> STEVNER OG LEIRER - Dommer på andre klubbers stevne</v>
      </c>
      <c r="E45">
        <f t="shared" ca="1" si="1"/>
        <v>10</v>
      </c>
    </row>
    <row r="46" spans="1:5" x14ac:dyDescent="0.25">
      <c r="A46">
        <f t="shared" ca="1" si="2"/>
        <v>0</v>
      </c>
      <c r="B46" t="str">
        <f t="shared" ca="1" si="0"/>
        <v>Kakebaking</v>
      </c>
      <c r="C46" t="str">
        <f t="shared" ca="1" si="3"/>
        <v> STEVNER OG LEIRER</v>
      </c>
      <c r="D46" t="str">
        <f t="shared" ca="1" si="4"/>
        <v> STEVNER OG LEIRER - Kakebaking</v>
      </c>
      <c r="E46">
        <f t="shared" ca="1" si="1"/>
        <v>1</v>
      </c>
    </row>
    <row r="47" spans="1:5" x14ac:dyDescent="0.25">
      <c r="A47">
        <f t="shared" ca="1" si="2"/>
        <v>0</v>
      </c>
      <c r="B47" t="str">
        <f t="shared" ca="1" si="0"/>
        <v>Hjelp ved basseng / turer på leir</v>
      </c>
      <c r="C47" t="str">
        <f t="shared" ca="1" si="3"/>
        <v> STEVNER OG LEIRER</v>
      </c>
      <c r="D47" t="str">
        <f t="shared" ca="1" si="4"/>
        <v> STEVNER OG LEIRER - Hjelp ved basseng / turer på leir</v>
      </c>
      <c r="E47">
        <f t="shared" ca="1" si="1"/>
        <v>2</v>
      </c>
    </row>
    <row r="48" spans="1:5" x14ac:dyDescent="0.25">
      <c r="A48">
        <f t="shared" ca="1" si="2"/>
        <v>0</v>
      </c>
      <c r="B48" t="str">
        <f t="shared" ca="1" si="0"/>
        <v>Organisert (avtalt med klubben) transport av svømmere</v>
      </c>
      <c r="C48" t="str">
        <f t="shared" ca="1" si="3"/>
        <v> STEVNER OG LEIRER</v>
      </c>
      <c r="D48" t="str">
        <f t="shared" ca="1" si="4"/>
        <v> STEVNER OG LEIRER - Organisert (avtalt med klubben) transport av svømmere</v>
      </c>
      <c r="E48">
        <f t="shared" ca="1" si="1"/>
        <v>1</v>
      </c>
    </row>
    <row r="49" spans="1:5" x14ac:dyDescent="0.25">
      <c r="A49" t="str">
        <f t="shared" ca="1" si="2"/>
        <v> ANNET</v>
      </c>
      <c r="B49">
        <f t="shared" ca="1" si="0"/>
        <v>0</v>
      </c>
      <c r="C49" t="str">
        <f t="shared" ca="1" si="3"/>
        <v> ANNET</v>
      </c>
      <c r="D49" t="str">
        <f t="shared" ca="1" si="4"/>
        <v> ANNET</v>
      </c>
      <c r="E49">
        <f t="shared" ca="1" si="1"/>
        <v>0</v>
      </c>
    </row>
  </sheetData>
  <conditionalFormatting sqref="D2:D49">
    <cfRule type="expression" dxfId="0" priority="1">
      <formula>B2=0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Oversikt</vt:lpstr>
      <vt:lpstr>Min innsats</vt:lpstr>
      <vt:lpstr>Sheet2</vt:lpstr>
      <vt:lpstr>FirstLine</vt:lpstr>
    </vt:vector>
  </TitlesOfParts>
  <Company>INEOS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Johnsson, Ragnar</dc:creator>
  <cp:lastModifiedBy>Ragnar Johnsson</cp:lastModifiedBy>
  <dcterms:created xsi:type="dcterms:W3CDTF">2018-12-03T06:17:55Z</dcterms:created>
  <dcterms:modified xsi:type="dcterms:W3CDTF">2019-04-19T05:57:48Z</dcterms:modified>
</cp:coreProperties>
</file>